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275" windowHeight="10800" activeTab="2"/>
  </bookViews>
  <sheets>
    <sheet name="instructions" sheetId="2" r:id="rId1"/>
    <sheet name="worksheet" sheetId="1" r:id="rId2"/>
    <sheet name="heel row totals" sheetId="5" r:id="rId3"/>
  </sheets>
  <definedNames>
    <definedName name="_xlnm.Print_Area" localSheetId="2">'heel row totals'!$A$1:$K$41</definedName>
  </definedNames>
  <calcPr calcId="145621"/>
</workbook>
</file>

<file path=xl/calcChain.xml><?xml version="1.0" encoding="utf-8"?>
<calcChain xmlns="http://schemas.openxmlformats.org/spreadsheetml/2006/main">
  <c r="C5" i="5" l="1"/>
  <c r="C6" i="5"/>
  <c r="E6" i="5" s="1"/>
  <c r="C7" i="5"/>
  <c r="E7" i="5" s="1"/>
  <c r="C8" i="5"/>
  <c r="E8" i="5" s="1"/>
  <c r="C9" i="5"/>
  <c r="E9" i="5" s="1"/>
  <c r="C10" i="5"/>
  <c r="E10" i="5" s="1"/>
  <c r="C11" i="5"/>
  <c r="E11" i="5" s="1"/>
  <c r="C12" i="5"/>
  <c r="E12" i="5" s="1"/>
  <c r="C13" i="5"/>
  <c r="E13" i="5" s="1"/>
  <c r="C25" i="5"/>
  <c r="E25" i="5" s="1"/>
  <c r="C26" i="5"/>
  <c r="C27" i="5"/>
  <c r="C28" i="5"/>
  <c r="C29" i="5"/>
  <c r="C30" i="5"/>
  <c r="E30" i="5" s="1"/>
  <c r="H30" i="5" s="1"/>
  <c r="C31" i="5"/>
  <c r="C32" i="5"/>
  <c r="E32" i="5" s="1"/>
  <c r="C33" i="5"/>
  <c r="E33" i="5" s="1"/>
  <c r="B31" i="5"/>
  <c r="B11" i="5"/>
  <c r="E29" i="5"/>
  <c r="G29" i="5" s="1"/>
  <c r="E28" i="5"/>
  <c r="G28" i="5" s="1"/>
  <c r="E27" i="5"/>
  <c r="H27" i="5" s="1"/>
  <c r="E26" i="5"/>
  <c r="I26" i="5" s="1"/>
  <c r="D29" i="5"/>
  <c r="D28" i="5"/>
  <c r="D27" i="5"/>
  <c r="D26" i="5"/>
  <c r="K26" i="5"/>
  <c r="J26" i="5"/>
  <c r="I28" i="5"/>
  <c r="H26" i="5"/>
  <c r="G26" i="5"/>
  <c r="F26" i="5"/>
  <c r="J33" i="5" l="1"/>
  <c r="K33" i="5"/>
  <c r="G33" i="5"/>
  <c r="K25" i="5"/>
  <c r="F25" i="5"/>
  <c r="H25" i="5"/>
  <c r="I32" i="5"/>
  <c r="K32" i="5"/>
  <c r="H32" i="5"/>
  <c r="J32" i="5"/>
  <c r="F32" i="5"/>
  <c r="D30" i="5"/>
  <c r="D32" i="5"/>
  <c r="D33" i="5"/>
  <c r="D25" i="5"/>
  <c r="I27" i="5"/>
  <c r="K27" i="5"/>
  <c r="F27" i="5"/>
  <c r="I33" i="5"/>
  <c r="K28" i="5"/>
  <c r="F28" i="5"/>
  <c r="K29" i="5"/>
  <c r="F29" i="5"/>
  <c r="H28" i="5"/>
  <c r="J27" i="5"/>
  <c r="J28" i="5"/>
  <c r="F33" i="5"/>
  <c r="H33" i="5"/>
  <c r="G25" i="5"/>
  <c r="I25" i="5"/>
  <c r="D31" i="5"/>
  <c r="E31" i="5"/>
  <c r="D11" i="5"/>
  <c r="G32" i="5"/>
  <c r="G30" i="5"/>
  <c r="K30" i="5"/>
  <c r="J30" i="5"/>
  <c r="F30" i="5"/>
  <c r="I30" i="5"/>
  <c r="J29" i="5"/>
  <c r="I29" i="5"/>
  <c r="H29" i="5"/>
  <c r="G27" i="5"/>
  <c r="J25" i="5"/>
  <c r="B33" i="5"/>
  <c r="B32" i="5"/>
  <c r="B30" i="5"/>
  <c r="B29" i="5"/>
  <c r="B28" i="5"/>
  <c r="B27" i="5"/>
  <c r="B26" i="5"/>
  <c r="B25" i="5"/>
  <c r="B13" i="5"/>
  <c r="B12" i="5"/>
  <c r="B10" i="5"/>
  <c r="B9" i="5"/>
  <c r="B8" i="5"/>
  <c r="B7" i="5"/>
  <c r="B6" i="5"/>
  <c r="B5" i="5"/>
  <c r="H2" i="1"/>
  <c r="L2" i="1" s="1"/>
  <c r="K31" i="5" l="1"/>
  <c r="I31" i="5"/>
  <c r="H31" i="5"/>
  <c r="F31" i="5"/>
  <c r="J31" i="5"/>
  <c r="G31" i="5"/>
  <c r="K11" i="5"/>
  <c r="I11" i="5"/>
  <c r="H11" i="5"/>
  <c r="F11" i="5"/>
  <c r="J11" i="5"/>
  <c r="G11" i="5"/>
  <c r="D6" i="5"/>
  <c r="D8" i="5"/>
  <c r="D9" i="5"/>
  <c r="D12" i="5"/>
  <c r="H8" i="5"/>
  <c r="I9" i="5"/>
  <c r="K6" i="5"/>
  <c r="K8" i="5"/>
  <c r="J8" i="5"/>
  <c r="G8" i="5"/>
  <c r="F8" i="5"/>
  <c r="I8" i="5"/>
  <c r="D13" i="5"/>
  <c r="D5" i="5"/>
  <c r="D10" i="5" l="1"/>
  <c r="D7" i="5"/>
  <c r="H9" i="5"/>
  <c r="J9" i="5"/>
  <c r="K9" i="5"/>
  <c r="G6" i="5"/>
  <c r="G9" i="5"/>
  <c r="H13" i="5"/>
  <c r="E5" i="5"/>
  <c r="G5" i="5" s="1"/>
  <c r="F9" i="5"/>
  <c r="F6" i="5"/>
  <c r="J6" i="5"/>
  <c r="I6" i="5"/>
  <c r="H6" i="5"/>
  <c r="H7" i="5"/>
  <c r="G7" i="5"/>
  <c r="I7" i="5"/>
  <c r="J7" i="5"/>
  <c r="F7" i="5"/>
  <c r="K7" i="5"/>
  <c r="I12" i="5"/>
  <c r="H12" i="5"/>
  <c r="G12" i="5"/>
  <c r="J12" i="5"/>
  <c r="F12" i="5"/>
  <c r="K12" i="5"/>
  <c r="J10" i="5"/>
  <c r="I10" i="5"/>
  <c r="H10" i="5"/>
  <c r="G10" i="5"/>
  <c r="K10" i="5"/>
  <c r="F10" i="5"/>
  <c r="F5" i="5" l="1"/>
  <c r="K13" i="5"/>
  <c r="F13" i="5"/>
  <c r="H5" i="5"/>
  <c r="K5" i="5"/>
  <c r="I13" i="5"/>
  <c r="I5" i="5"/>
  <c r="J13" i="5"/>
  <c r="J5" i="5"/>
  <c r="G13" i="5"/>
</calcChain>
</file>

<file path=xl/sharedStrings.xml><?xml version="1.0" encoding="utf-8"?>
<sst xmlns="http://schemas.openxmlformats.org/spreadsheetml/2006/main" count="277" uniqueCount="69">
  <si>
    <t>Men's</t>
  </si>
  <si>
    <t>Women's</t>
  </si>
  <si>
    <t xml:space="preserve"> flat length</t>
  </si>
  <si>
    <t>finished</t>
  </si>
  <si>
    <t>7.50"</t>
  </si>
  <si>
    <t>7.75"</t>
  </si>
  <si>
    <t>8.00"</t>
  </si>
  <si>
    <t>8.25"</t>
  </si>
  <si>
    <t>8.75"</t>
  </si>
  <si>
    <t>9.00"</t>
  </si>
  <si>
    <t>9.25"</t>
  </si>
  <si>
    <t>9.5"</t>
  </si>
  <si>
    <t>10"</t>
  </si>
  <si>
    <t>10.25"</t>
  </si>
  <si>
    <t>10.50"</t>
  </si>
  <si>
    <t>11"</t>
  </si>
  <si>
    <t>11.25"</t>
  </si>
  <si>
    <t>11.50"</t>
  </si>
  <si>
    <t>12.00"</t>
  </si>
  <si>
    <t>To be used in conjunction with "Juana's Sock Sizing Chart for CSM Knitting"</t>
  </si>
  <si>
    <t>Needed info:</t>
  </si>
  <si>
    <t>TO CALCULATE:</t>
  </si>
  <si>
    <t>Juana's file can be found here: http://www.sockknittingmachines.com/juana/</t>
  </si>
  <si>
    <r>
      <t xml:space="preserve">TO USE:  </t>
    </r>
    <r>
      <rPr>
        <b/>
        <sz val="11"/>
        <color theme="1"/>
        <rFont val="Calibri"/>
        <family val="2"/>
        <scheme val="minor"/>
      </rPr>
      <t xml:space="preserve"> Read through Juana's info FIRST.</t>
    </r>
  </si>
  <si>
    <t>- rows per inch (RPI) for the yarn to be used for socks.</t>
  </si>
  <si>
    <t xml:space="preserve">- desired foot size for socks. </t>
  </si>
  <si>
    <t>needles</t>
  </si>
  <si>
    <t xml:space="preserve">NOT </t>
  </si>
  <si>
    <t>cylinder:</t>
  </si>
  <si>
    <t>heel rows</t>
  </si>
  <si>
    <t>half</t>
  </si>
  <si>
    <t>cylinder</t>
  </si>
  <si>
    <t>deep</t>
  </si>
  <si>
    <t>+3 heel</t>
  </si>
  <si>
    <t>+4 heel</t>
  </si>
  <si>
    <t>+2 heel</t>
  </si>
  <si>
    <t>+1 heel</t>
  </si>
  <si>
    <t>+5 heel</t>
  </si>
  <si>
    <t>+6 heel</t>
  </si>
  <si>
    <r>
      <t>worked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</si>
  <si>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heel rows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</si>
  <si>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rows</t>
  </si>
  <si>
    <r>
      <rPr>
        <b/>
        <sz val="12"/>
        <color theme="1"/>
        <rFont val="Calibri"/>
        <family val="2"/>
        <scheme val="minor"/>
      </rPr>
      <t>foot size:</t>
    </r>
    <r>
      <rPr>
        <sz val="12"/>
        <color theme="1"/>
        <rFont val="Calibri"/>
        <family val="2"/>
        <scheme val="minor"/>
      </rPr>
      <t xml:space="preserve"> </t>
    </r>
  </si>
  <si>
    <t>W11</t>
  </si>
  <si>
    <t>=</t>
  </si>
  <si>
    <t>rpi =</t>
  </si>
  <si>
    <t>rows -</t>
  </si>
  <si>
    <t>foot rows</t>
  </si>
  <si>
    <t>inch length X</t>
  </si>
  <si>
    <t>heel &amp; toe rows =</t>
  </si>
  <si>
    <r>
      <t>Rounded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</si>
  <si>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normal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</si>
  <si>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worked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</si>
  <si>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toe rows</t>
  </si>
  <si>
    <r>
      <t>HEEL ROW TOTALS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</si>
  <si>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ROUNDED</t>
    </r>
    <r>
      <rPr>
        <b/>
        <vertAlign val="super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 xml:space="preserve"> HEEL ROW TOTALS</t>
    </r>
  </si>
  <si>
    <t>- Enter "finished flat length" inches from foot size chart on sheet 1 into first blank for "foot size".</t>
  </si>
  <si>
    <t xml:space="preserve">- Add heel and toe rows together and subtract from total rows needed for length. </t>
  </si>
  <si>
    <t>- Multiply by the rows per inch you get with your finished fabric at your desired tension (preferrably after washing/drying), and enter the total number of rows needed for sock length.</t>
  </si>
  <si>
    <t>- This is the number of rows needed to crank between heel and toe for the foot.</t>
  </si>
  <si>
    <t>Instructions - Worksheet is on 2nd sheet. Heel Row totals are 3rd sheet.</t>
  </si>
  <si>
    <t>- row count of type of heel and/or toe used (see table on sheet 'heel row totals', add toe rows and heel rows together.)</t>
  </si>
  <si>
    <t xml:space="preserve">Made by Amy C. Sanders, free to use and edit as suits your needs. </t>
  </si>
  <si>
    <t xml:space="preserve">Worksheet for calculating foot rows </t>
  </si>
  <si>
    <t>example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</si>
  <si>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This is only HALF of the actual rows of the heel/toe because we are only interested in the rows that contribute to the body of the foot (not up the ankle / on top of the toe)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</si>
  <si>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"Normal" meaning half the cylinder </t>
    </r>
    <r>
      <rPr>
        <b/>
        <sz val="10"/>
        <color theme="1"/>
        <rFont val="Calibri"/>
        <family val="2"/>
        <scheme val="minor"/>
      </rPr>
      <t>only</t>
    </r>
    <r>
      <rPr>
        <sz val="10"/>
        <color theme="1"/>
        <rFont val="Calibri"/>
        <family val="2"/>
        <scheme val="minor"/>
      </rPr>
      <t xml:space="preserve"> is used in making the heel / toe, no extra needles behind the half marks.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</si>
  <si>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"Rounded" denotes that a double decrease, and then a double increase was done during the shaping of the heel/toe. Math-wise, this means 4 less needles or rows. For more info, please see Steve Ashton's youtube video, "rounded toes and heels csm". 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</si>
  <si>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Needles NOT worked is the number of needles in between target needles which are NOT raised/lowered in working of heel/toe. Using the 1/6 of total cylinder (rounded down) method.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</si>
</sst>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quotePrefix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/>
    <xf numFmtId="0" fontId="2" fillId="0" borderId="7" xfId="0" applyFont="1" applyBorder="1"/>
    <xf numFmtId="0" fontId="3" fillId="0" borderId="7" xfId="0" applyFont="1" applyBorder="1" applyAlignment="1">
      <alignment horizontal="center"/>
    </xf>
    <xf numFmtId="0" fontId="0" fillId="0" borderId="0" xfId="0" quotePrefix="1" applyFont="1" applyAlignment="1"/>
    <xf numFmtId="0" fontId="0" fillId="0" borderId="0" xfId="0" quotePrefix="1" applyAlignment="1">
      <alignment horizontal="left" vertical="top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/>
    <xf numFmtId="0" fontId="1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2" fillId="0" borderId="7" xfId="0" applyFont="1" applyFill="1" applyBorder="1"/>
    <xf numFmtId="0" fontId="1" fillId="0" borderId="0" xfId="0" applyFont="1" applyFill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7" xfId="0" quotePrefix="1" applyFont="1" applyFill="1" applyBorder="1" applyAlignment="1">
      <alignment horizontal="right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vertical="top" wrapText="1"/>
    </xf>
    <xf numFmtId="0" fontId="0" fillId="0" borderId="0" xfId="0" applyFont="1" applyFill="1"/>
    <xf numFmtId="0" fontId="0" fillId="0" borderId="7" xfId="0" applyFill="1" applyBorder="1"/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0" fillId="2" borderId="7" xfId="0" applyFont="1" applyFill="1" applyBorder="1"/>
    <xf numFmtId="0" fontId="0" fillId="2" borderId="7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0" fillId="2" borderId="2" xfId="0" applyFont="1" applyFill="1" applyBorder="1"/>
    <xf numFmtId="0" fontId="0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F11" sqref="F11"/>
    </sheetView>
  </sheetViews>
  <sheetFormatPr defaultRowHeight="15" x14ac:dyDescent="0.25"/>
  <cols>
    <col min="1" max="1" width="8" customWidth="1"/>
    <col min="2" max="2" width="10.85546875" customWidth="1"/>
    <col min="3" max="3" width="11.42578125" customWidth="1"/>
    <col min="4" max="4" width="2.28515625" customWidth="1"/>
    <col min="5" max="5" width="9.42578125" customWidth="1"/>
    <col min="6" max="11" width="9.28515625" customWidth="1"/>
    <col min="12" max="15" width="8.7109375" customWidth="1"/>
    <col min="19" max="19" width="9.85546875" customWidth="1"/>
  </cols>
  <sheetData>
    <row r="1" spans="1:14" ht="42" customHeight="1" x14ac:dyDescent="0.35">
      <c r="A1" s="6" t="s">
        <v>60</v>
      </c>
      <c r="D1" s="21"/>
    </row>
    <row r="2" spans="1:14" ht="15.75" x14ac:dyDescent="0.25">
      <c r="D2" s="13"/>
    </row>
    <row r="3" spans="1:14" ht="15.75" x14ac:dyDescent="0.25">
      <c r="A3" s="28" t="s">
        <v>0</v>
      </c>
      <c r="B3" s="28" t="s">
        <v>1</v>
      </c>
      <c r="C3" s="7" t="s">
        <v>3</v>
      </c>
      <c r="E3" s="5" t="s">
        <v>19</v>
      </c>
    </row>
    <row r="4" spans="1:14" ht="15.75" x14ac:dyDescent="0.25">
      <c r="A4" s="29"/>
      <c r="B4" s="29"/>
      <c r="C4" s="8" t="s">
        <v>2</v>
      </c>
      <c r="E4" t="s">
        <v>22</v>
      </c>
    </row>
    <row r="5" spans="1:14" ht="15.75" x14ac:dyDescent="0.25">
      <c r="A5" s="9"/>
      <c r="B5" s="10">
        <v>3</v>
      </c>
      <c r="C5" s="11" t="s">
        <v>4</v>
      </c>
      <c r="E5" t="s">
        <v>23</v>
      </c>
    </row>
    <row r="6" spans="1:14" ht="15.75" x14ac:dyDescent="0.25">
      <c r="A6" s="12"/>
      <c r="B6" s="13">
        <v>4</v>
      </c>
      <c r="C6" s="14" t="s">
        <v>5</v>
      </c>
      <c r="E6" s="5" t="s">
        <v>20</v>
      </c>
      <c r="F6" s="22"/>
      <c r="G6" s="22"/>
      <c r="H6" s="22"/>
      <c r="I6" s="22"/>
      <c r="J6" s="22"/>
      <c r="K6" s="22"/>
      <c r="L6" s="22"/>
      <c r="M6" s="22"/>
    </row>
    <row r="7" spans="1:14" ht="15.75" x14ac:dyDescent="0.25">
      <c r="A7" s="12">
        <v>3</v>
      </c>
      <c r="B7" s="13">
        <v>5</v>
      </c>
      <c r="C7" s="14" t="s">
        <v>6</v>
      </c>
      <c r="E7" s="22"/>
      <c r="F7" s="1" t="s">
        <v>24</v>
      </c>
      <c r="G7" s="22"/>
      <c r="H7" s="22"/>
      <c r="I7" s="22"/>
      <c r="J7" s="22"/>
      <c r="K7" s="22"/>
      <c r="L7" s="22"/>
      <c r="M7" s="22"/>
    </row>
    <row r="8" spans="1:14" ht="15.75" x14ac:dyDescent="0.25">
      <c r="A8" s="12">
        <v>4</v>
      </c>
      <c r="B8" s="13">
        <v>6</v>
      </c>
      <c r="C8" s="14" t="s">
        <v>7</v>
      </c>
      <c r="F8" s="1" t="s">
        <v>25</v>
      </c>
    </row>
    <row r="9" spans="1:14" ht="15.75" customHeight="1" x14ac:dyDescent="0.25">
      <c r="A9" s="12">
        <v>5</v>
      </c>
      <c r="B9" s="13">
        <v>7</v>
      </c>
      <c r="C9" s="14" t="s">
        <v>8</v>
      </c>
      <c r="E9" s="22"/>
      <c r="F9" s="27" t="s">
        <v>61</v>
      </c>
      <c r="G9" s="27"/>
      <c r="H9" s="27"/>
      <c r="I9" s="27"/>
      <c r="J9" s="27"/>
      <c r="K9" s="27"/>
      <c r="L9" s="27"/>
      <c r="M9" s="27"/>
      <c r="N9" s="27"/>
    </row>
    <row r="10" spans="1:14" ht="15.75" x14ac:dyDescent="0.25">
      <c r="A10" s="12">
        <v>6</v>
      </c>
      <c r="B10" s="13">
        <v>8</v>
      </c>
      <c r="C10" s="14" t="s">
        <v>9</v>
      </c>
      <c r="E10" s="22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.75" x14ac:dyDescent="0.25">
      <c r="A11" s="12">
        <v>7</v>
      </c>
      <c r="B11" s="13">
        <v>9</v>
      </c>
      <c r="C11" s="14" t="s">
        <v>10</v>
      </c>
      <c r="E11" s="5" t="s">
        <v>21</v>
      </c>
    </row>
    <row r="12" spans="1:14" ht="15.75" x14ac:dyDescent="0.25">
      <c r="A12" s="12">
        <v>8</v>
      </c>
      <c r="B12" s="13">
        <v>10</v>
      </c>
      <c r="C12" s="14" t="s">
        <v>11</v>
      </c>
      <c r="E12" s="23"/>
      <c r="F12" s="27" t="s">
        <v>56</v>
      </c>
      <c r="G12" s="30"/>
      <c r="H12" s="30"/>
      <c r="I12" s="30"/>
      <c r="J12" s="30"/>
      <c r="K12" s="30"/>
      <c r="L12" s="30"/>
      <c r="M12" s="30"/>
      <c r="N12" s="30"/>
    </row>
    <row r="13" spans="1:14" ht="15.75" x14ac:dyDescent="0.25">
      <c r="A13" s="12">
        <v>9</v>
      </c>
      <c r="B13" s="13">
        <v>11</v>
      </c>
      <c r="C13" s="14" t="s">
        <v>12</v>
      </c>
      <c r="E13" s="23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5.75" customHeight="1" x14ac:dyDescent="0.25">
      <c r="A14" s="12">
        <v>10</v>
      </c>
      <c r="B14" s="13">
        <v>12</v>
      </c>
      <c r="C14" s="14" t="s">
        <v>13</v>
      </c>
      <c r="E14" s="23"/>
      <c r="F14" s="27" t="s">
        <v>58</v>
      </c>
      <c r="G14" s="27"/>
      <c r="H14" s="27"/>
      <c r="I14" s="27"/>
      <c r="J14" s="27"/>
      <c r="K14" s="27"/>
      <c r="L14" s="27"/>
      <c r="M14" s="27"/>
      <c r="N14" s="27"/>
    </row>
    <row r="15" spans="1:14" ht="15.75" x14ac:dyDescent="0.25">
      <c r="A15" s="12">
        <v>11</v>
      </c>
      <c r="B15" s="13">
        <v>13</v>
      </c>
      <c r="C15" s="14" t="s">
        <v>14</v>
      </c>
      <c r="E15" s="23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.75" x14ac:dyDescent="0.25">
      <c r="A16" s="12">
        <v>12</v>
      </c>
      <c r="B16" s="13">
        <v>14</v>
      </c>
      <c r="C16" s="14" t="s">
        <v>15</v>
      </c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.75" customHeight="1" x14ac:dyDescent="0.25">
      <c r="A17" s="12">
        <v>13</v>
      </c>
      <c r="B17" s="13">
        <v>15</v>
      </c>
      <c r="C17" s="14" t="s">
        <v>16</v>
      </c>
      <c r="E17" s="23"/>
      <c r="F17" s="26" t="s">
        <v>57</v>
      </c>
      <c r="G17" s="23"/>
      <c r="H17" s="23"/>
      <c r="I17" s="23"/>
      <c r="J17" s="23"/>
      <c r="K17" s="23"/>
      <c r="L17" s="23"/>
      <c r="M17" s="23"/>
      <c r="N17" s="23"/>
    </row>
    <row r="18" spans="1:14" ht="15.75" x14ac:dyDescent="0.25">
      <c r="A18" s="12">
        <v>14</v>
      </c>
      <c r="B18" s="13"/>
      <c r="C18" s="14" t="s">
        <v>17</v>
      </c>
      <c r="E18" s="23"/>
      <c r="F18" s="26" t="s">
        <v>59</v>
      </c>
      <c r="G18" s="23"/>
      <c r="H18" s="23"/>
      <c r="I18" s="23"/>
      <c r="J18" s="23"/>
      <c r="K18" s="23"/>
      <c r="L18" s="23"/>
      <c r="M18" s="23"/>
      <c r="N18" s="23"/>
    </row>
    <row r="19" spans="1:14" ht="15.75" x14ac:dyDescent="0.25">
      <c r="A19" s="15">
        <v>15</v>
      </c>
      <c r="B19" s="16"/>
      <c r="C19" s="17" t="s">
        <v>18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x14ac:dyDescent="0.25"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5">
      <c r="A21" t="s">
        <v>62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5" spans="1:14" ht="15.75" x14ac:dyDescent="0.25">
      <c r="E25" s="2"/>
    </row>
  </sheetData>
  <mergeCells count="5">
    <mergeCell ref="F9:N10"/>
    <mergeCell ref="F14:N16"/>
    <mergeCell ref="A3:A4"/>
    <mergeCell ref="B3:B4"/>
    <mergeCell ref="F12:N13"/>
  </mergeCells>
  <pageMargins left="0.4" right="0.4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N3" sqref="N3"/>
    </sheetView>
  </sheetViews>
  <sheetFormatPr defaultRowHeight="22.5" customHeight="1" x14ac:dyDescent="0.25"/>
  <cols>
    <col min="1" max="1" width="10.85546875" style="4" customWidth="1"/>
    <col min="2" max="2" width="8.28515625" style="3" customWidth="1"/>
    <col min="3" max="3" width="2.85546875" style="4" customWidth="1"/>
    <col min="4" max="4" width="6.7109375" style="4" customWidth="1"/>
    <col min="5" max="5" width="15" style="4" customWidth="1"/>
    <col min="6" max="6" width="6.7109375" style="4" customWidth="1"/>
    <col min="7" max="7" width="5.7109375" style="4" customWidth="1"/>
    <col min="8" max="8" width="6.7109375" style="4" customWidth="1"/>
    <col min="9" max="9" width="9.140625" style="4"/>
    <col min="10" max="10" width="6.7109375" style="4" customWidth="1"/>
    <col min="11" max="11" width="19.140625" style="4" customWidth="1"/>
    <col min="12" max="12" width="6.7109375" style="4" customWidth="1"/>
    <col min="13" max="13" width="12.140625" style="4" customWidth="1"/>
    <col min="14" max="16384" width="9.140625" style="3"/>
  </cols>
  <sheetData>
    <row r="1" spans="1:14" ht="30" customHeight="1" x14ac:dyDescent="0.35">
      <c r="A1" s="20" t="s">
        <v>63</v>
      </c>
    </row>
    <row r="2" spans="1:14" ht="22.5" customHeight="1" x14ac:dyDescent="0.25">
      <c r="A2" s="4" t="s">
        <v>42</v>
      </c>
      <c r="B2" s="3" t="s">
        <v>43</v>
      </c>
      <c r="C2" s="18" t="s">
        <v>44</v>
      </c>
      <c r="D2" s="19">
        <v>10</v>
      </c>
      <c r="E2" s="4" t="s">
        <v>48</v>
      </c>
      <c r="F2" s="19">
        <v>11</v>
      </c>
      <c r="G2" s="4" t="s">
        <v>45</v>
      </c>
      <c r="H2" s="19">
        <f>D2*F2</f>
        <v>110</v>
      </c>
      <c r="I2" s="4" t="s">
        <v>46</v>
      </c>
      <c r="J2" s="19">
        <v>39</v>
      </c>
      <c r="K2" s="4" t="s">
        <v>49</v>
      </c>
      <c r="L2" s="19">
        <f>H2-J2</f>
        <v>71</v>
      </c>
      <c r="M2" s="4" t="s">
        <v>47</v>
      </c>
      <c r="N2" s="3" t="s">
        <v>64</v>
      </c>
    </row>
    <row r="3" spans="1:14" ht="22.5" customHeight="1" x14ac:dyDescent="0.25">
      <c r="A3" s="4" t="s">
        <v>42</v>
      </c>
      <c r="B3" s="24"/>
      <c r="C3" s="18" t="s">
        <v>44</v>
      </c>
      <c r="D3" s="25"/>
      <c r="E3" s="4" t="s">
        <v>48</v>
      </c>
      <c r="F3" s="25"/>
      <c r="G3" s="4" t="s">
        <v>45</v>
      </c>
      <c r="H3" s="25"/>
      <c r="I3" s="4" t="s">
        <v>46</v>
      </c>
      <c r="J3" s="25"/>
      <c r="K3" s="4" t="s">
        <v>49</v>
      </c>
      <c r="L3" s="25"/>
      <c r="M3" s="4" t="s">
        <v>47</v>
      </c>
    </row>
    <row r="4" spans="1:14" ht="22.5" customHeight="1" x14ac:dyDescent="0.25">
      <c r="A4" s="4" t="s">
        <v>42</v>
      </c>
      <c r="B4" s="24"/>
      <c r="C4" s="18" t="s">
        <v>44</v>
      </c>
      <c r="D4" s="25"/>
      <c r="E4" s="4" t="s">
        <v>48</v>
      </c>
      <c r="F4" s="25"/>
      <c r="G4" s="4" t="s">
        <v>45</v>
      </c>
      <c r="H4" s="25"/>
      <c r="I4" s="4" t="s">
        <v>46</v>
      </c>
      <c r="J4" s="25"/>
      <c r="K4" s="4" t="s">
        <v>49</v>
      </c>
      <c r="L4" s="25"/>
      <c r="M4" s="4" t="s">
        <v>47</v>
      </c>
    </row>
    <row r="5" spans="1:14" ht="22.5" customHeight="1" x14ac:dyDescent="0.25">
      <c r="A5" s="4" t="s">
        <v>42</v>
      </c>
      <c r="B5" s="24"/>
      <c r="C5" s="18" t="s">
        <v>44</v>
      </c>
      <c r="D5" s="25"/>
      <c r="E5" s="4" t="s">
        <v>48</v>
      </c>
      <c r="F5" s="25"/>
      <c r="G5" s="4" t="s">
        <v>45</v>
      </c>
      <c r="H5" s="25"/>
      <c r="I5" s="4" t="s">
        <v>46</v>
      </c>
      <c r="J5" s="25"/>
      <c r="K5" s="4" t="s">
        <v>49</v>
      </c>
      <c r="L5" s="25"/>
      <c r="M5" s="4" t="s">
        <v>47</v>
      </c>
    </row>
    <row r="6" spans="1:14" ht="22.5" customHeight="1" x14ac:dyDescent="0.25">
      <c r="A6" s="4" t="s">
        <v>42</v>
      </c>
      <c r="B6" s="24"/>
      <c r="C6" s="18" t="s">
        <v>44</v>
      </c>
      <c r="D6" s="25"/>
      <c r="E6" s="4" t="s">
        <v>48</v>
      </c>
      <c r="F6" s="25"/>
      <c r="G6" s="4" t="s">
        <v>45</v>
      </c>
      <c r="H6" s="25"/>
      <c r="I6" s="4" t="s">
        <v>46</v>
      </c>
      <c r="J6" s="25"/>
      <c r="K6" s="4" t="s">
        <v>49</v>
      </c>
      <c r="L6" s="25"/>
      <c r="M6" s="4" t="s">
        <v>47</v>
      </c>
    </row>
    <row r="7" spans="1:14" ht="22.5" customHeight="1" x14ac:dyDescent="0.25">
      <c r="A7" s="4" t="s">
        <v>42</v>
      </c>
      <c r="B7" s="24"/>
      <c r="C7" s="18" t="s">
        <v>44</v>
      </c>
      <c r="D7" s="25"/>
      <c r="E7" s="4" t="s">
        <v>48</v>
      </c>
      <c r="F7" s="25"/>
      <c r="G7" s="4" t="s">
        <v>45</v>
      </c>
      <c r="H7" s="25"/>
      <c r="I7" s="4" t="s">
        <v>46</v>
      </c>
      <c r="J7" s="25"/>
      <c r="K7" s="4" t="s">
        <v>49</v>
      </c>
      <c r="L7" s="25"/>
      <c r="M7" s="4" t="s">
        <v>47</v>
      </c>
    </row>
    <row r="8" spans="1:14" ht="22.5" customHeight="1" x14ac:dyDescent="0.25">
      <c r="A8" s="4" t="s">
        <v>42</v>
      </c>
      <c r="B8" s="24"/>
      <c r="C8" s="18" t="s">
        <v>44</v>
      </c>
      <c r="D8" s="25"/>
      <c r="E8" s="4" t="s">
        <v>48</v>
      </c>
      <c r="F8" s="25"/>
      <c r="G8" s="4" t="s">
        <v>45</v>
      </c>
      <c r="H8" s="25"/>
      <c r="I8" s="4" t="s">
        <v>46</v>
      </c>
      <c r="J8" s="25"/>
      <c r="K8" s="4" t="s">
        <v>49</v>
      </c>
      <c r="L8" s="25"/>
      <c r="M8" s="4" t="s">
        <v>47</v>
      </c>
    </row>
    <row r="9" spans="1:14" ht="22.5" customHeight="1" x14ac:dyDescent="0.25">
      <c r="A9" s="4" t="s">
        <v>42</v>
      </c>
      <c r="B9" s="24"/>
      <c r="C9" s="18" t="s">
        <v>44</v>
      </c>
      <c r="D9" s="25"/>
      <c r="E9" s="4" t="s">
        <v>48</v>
      </c>
      <c r="F9" s="25"/>
      <c r="G9" s="4" t="s">
        <v>45</v>
      </c>
      <c r="H9" s="25"/>
      <c r="I9" s="4" t="s">
        <v>46</v>
      </c>
      <c r="J9" s="25"/>
      <c r="K9" s="4" t="s">
        <v>49</v>
      </c>
      <c r="L9" s="25"/>
      <c r="M9" s="4" t="s">
        <v>47</v>
      </c>
    </row>
    <row r="10" spans="1:14" ht="22.5" customHeight="1" x14ac:dyDescent="0.25">
      <c r="A10" s="4" t="s">
        <v>42</v>
      </c>
      <c r="B10" s="24"/>
      <c r="C10" s="18" t="s">
        <v>44</v>
      </c>
      <c r="D10" s="25"/>
      <c r="E10" s="4" t="s">
        <v>48</v>
      </c>
      <c r="F10" s="25"/>
      <c r="G10" s="4" t="s">
        <v>45</v>
      </c>
      <c r="H10" s="25"/>
      <c r="I10" s="4" t="s">
        <v>46</v>
      </c>
      <c r="J10" s="25"/>
      <c r="K10" s="4" t="s">
        <v>49</v>
      </c>
      <c r="L10" s="25"/>
      <c r="M10" s="4" t="s">
        <v>47</v>
      </c>
    </row>
    <row r="11" spans="1:14" ht="22.5" customHeight="1" x14ac:dyDescent="0.25">
      <c r="A11" s="4" t="s">
        <v>42</v>
      </c>
      <c r="B11" s="24"/>
      <c r="C11" s="18" t="s">
        <v>44</v>
      </c>
      <c r="D11" s="25"/>
      <c r="E11" s="4" t="s">
        <v>48</v>
      </c>
      <c r="F11" s="25"/>
      <c r="G11" s="4" t="s">
        <v>45</v>
      </c>
      <c r="H11" s="25"/>
      <c r="I11" s="4" t="s">
        <v>46</v>
      </c>
      <c r="J11" s="25"/>
      <c r="K11" s="4" t="s">
        <v>49</v>
      </c>
      <c r="L11" s="25"/>
      <c r="M11" s="4" t="s">
        <v>47</v>
      </c>
    </row>
    <row r="12" spans="1:14" ht="22.5" customHeight="1" x14ac:dyDescent="0.25">
      <c r="A12" s="4" t="s">
        <v>42</v>
      </c>
      <c r="B12" s="24"/>
      <c r="C12" s="18" t="s">
        <v>44</v>
      </c>
      <c r="D12" s="25"/>
      <c r="E12" s="4" t="s">
        <v>48</v>
      </c>
      <c r="F12" s="25"/>
      <c r="G12" s="4" t="s">
        <v>45</v>
      </c>
      <c r="H12" s="25"/>
      <c r="I12" s="4" t="s">
        <v>46</v>
      </c>
      <c r="J12" s="25"/>
      <c r="K12" s="4" t="s">
        <v>49</v>
      </c>
      <c r="L12" s="25"/>
      <c r="M12" s="4" t="s">
        <v>47</v>
      </c>
    </row>
    <row r="13" spans="1:14" ht="22.5" customHeight="1" x14ac:dyDescent="0.25">
      <c r="A13" s="4" t="s">
        <v>42</v>
      </c>
      <c r="B13" s="24"/>
      <c r="C13" s="18" t="s">
        <v>44</v>
      </c>
      <c r="D13" s="25"/>
      <c r="E13" s="4" t="s">
        <v>48</v>
      </c>
      <c r="F13" s="25"/>
      <c r="G13" s="4" t="s">
        <v>45</v>
      </c>
      <c r="H13" s="25"/>
      <c r="I13" s="4" t="s">
        <v>46</v>
      </c>
      <c r="J13" s="25"/>
      <c r="K13" s="4" t="s">
        <v>49</v>
      </c>
      <c r="L13" s="25"/>
      <c r="M13" s="4" t="s">
        <v>47</v>
      </c>
    </row>
    <row r="14" spans="1:14" ht="22.5" customHeight="1" x14ac:dyDescent="0.25">
      <c r="A14" s="4" t="s">
        <v>42</v>
      </c>
      <c r="B14" s="24"/>
      <c r="C14" s="18" t="s">
        <v>44</v>
      </c>
      <c r="D14" s="25"/>
      <c r="E14" s="4" t="s">
        <v>48</v>
      </c>
      <c r="F14" s="25"/>
      <c r="G14" s="4" t="s">
        <v>45</v>
      </c>
      <c r="H14" s="25"/>
      <c r="I14" s="4" t="s">
        <v>46</v>
      </c>
      <c r="J14" s="25"/>
      <c r="K14" s="4" t="s">
        <v>49</v>
      </c>
      <c r="L14" s="25"/>
      <c r="M14" s="4" t="s">
        <v>47</v>
      </c>
    </row>
    <row r="15" spans="1:14" ht="22.5" customHeight="1" x14ac:dyDescent="0.25">
      <c r="A15" s="4" t="s">
        <v>42</v>
      </c>
      <c r="B15" s="24"/>
      <c r="C15" s="18" t="s">
        <v>44</v>
      </c>
      <c r="D15" s="25"/>
      <c r="E15" s="4" t="s">
        <v>48</v>
      </c>
      <c r="F15" s="25"/>
      <c r="G15" s="4" t="s">
        <v>45</v>
      </c>
      <c r="H15" s="25"/>
      <c r="I15" s="4" t="s">
        <v>46</v>
      </c>
      <c r="J15" s="25"/>
      <c r="K15" s="4" t="s">
        <v>49</v>
      </c>
      <c r="L15" s="25"/>
      <c r="M15" s="4" t="s">
        <v>47</v>
      </c>
    </row>
    <row r="16" spans="1:14" ht="22.5" customHeight="1" x14ac:dyDescent="0.25">
      <c r="A16" s="4" t="s">
        <v>42</v>
      </c>
      <c r="B16" s="24"/>
      <c r="C16" s="18" t="s">
        <v>44</v>
      </c>
      <c r="D16" s="25"/>
      <c r="E16" s="4" t="s">
        <v>48</v>
      </c>
      <c r="F16" s="25"/>
      <c r="G16" s="4" t="s">
        <v>45</v>
      </c>
      <c r="H16" s="25"/>
      <c r="I16" s="4" t="s">
        <v>46</v>
      </c>
      <c r="J16" s="25"/>
      <c r="K16" s="4" t="s">
        <v>49</v>
      </c>
      <c r="L16" s="25"/>
      <c r="M16" s="4" t="s">
        <v>47</v>
      </c>
    </row>
    <row r="17" spans="1:13" ht="22.5" customHeight="1" x14ac:dyDescent="0.25">
      <c r="A17" s="4" t="s">
        <v>42</v>
      </c>
      <c r="B17" s="24"/>
      <c r="C17" s="18" t="s">
        <v>44</v>
      </c>
      <c r="D17" s="25"/>
      <c r="E17" s="4" t="s">
        <v>48</v>
      </c>
      <c r="F17" s="25"/>
      <c r="G17" s="4" t="s">
        <v>45</v>
      </c>
      <c r="H17" s="25"/>
      <c r="I17" s="4" t="s">
        <v>46</v>
      </c>
      <c r="J17" s="25"/>
      <c r="K17" s="4" t="s">
        <v>49</v>
      </c>
      <c r="L17" s="25"/>
      <c r="M17" s="4" t="s">
        <v>47</v>
      </c>
    </row>
    <row r="18" spans="1:13" ht="22.5" customHeight="1" x14ac:dyDescent="0.25">
      <c r="A18" s="4" t="s">
        <v>42</v>
      </c>
      <c r="B18" s="24"/>
      <c r="C18" s="18" t="s">
        <v>44</v>
      </c>
      <c r="D18" s="25"/>
      <c r="E18" s="4" t="s">
        <v>48</v>
      </c>
      <c r="F18" s="25"/>
      <c r="G18" s="4" t="s">
        <v>45</v>
      </c>
      <c r="H18" s="25"/>
      <c r="I18" s="4" t="s">
        <v>46</v>
      </c>
      <c r="J18" s="25"/>
      <c r="K18" s="4" t="s">
        <v>49</v>
      </c>
      <c r="L18" s="25"/>
      <c r="M18" s="4" t="s">
        <v>47</v>
      </c>
    </row>
    <row r="19" spans="1:13" ht="22.5" customHeight="1" x14ac:dyDescent="0.25">
      <c r="A19" s="4" t="s">
        <v>42</v>
      </c>
      <c r="B19" s="24"/>
      <c r="C19" s="18" t="s">
        <v>44</v>
      </c>
      <c r="D19" s="25"/>
      <c r="E19" s="4" t="s">
        <v>48</v>
      </c>
      <c r="F19" s="25"/>
      <c r="G19" s="4" t="s">
        <v>45</v>
      </c>
      <c r="H19" s="25"/>
      <c r="I19" s="4" t="s">
        <v>46</v>
      </c>
      <c r="J19" s="25"/>
      <c r="K19" s="4" t="s">
        <v>49</v>
      </c>
      <c r="L19" s="25"/>
      <c r="M19" s="4" t="s">
        <v>47</v>
      </c>
    </row>
    <row r="20" spans="1:13" ht="22.5" customHeight="1" x14ac:dyDescent="0.25">
      <c r="A20" s="4" t="s">
        <v>42</v>
      </c>
      <c r="B20" s="24"/>
      <c r="C20" s="18" t="s">
        <v>44</v>
      </c>
      <c r="D20" s="25"/>
      <c r="E20" s="4" t="s">
        <v>48</v>
      </c>
      <c r="F20" s="25"/>
      <c r="G20" s="4" t="s">
        <v>45</v>
      </c>
      <c r="H20" s="25"/>
      <c r="I20" s="4" t="s">
        <v>46</v>
      </c>
      <c r="J20" s="25"/>
      <c r="K20" s="4" t="s">
        <v>49</v>
      </c>
      <c r="L20" s="25"/>
      <c r="M20" s="4" t="s">
        <v>47</v>
      </c>
    </row>
    <row r="21" spans="1:13" ht="22.5" customHeight="1" x14ac:dyDescent="0.25">
      <c r="A21" s="4" t="s">
        <v>42</v>
      </c>
      <c r="B21" s="24"/>
      <c r="C21" s="18" t="s">
        <v>44</v>
      </c>
      <c r="D21" s="25"/>
      <c r="E21" s="4" t="s">
        <v>48</v>
      </c>
      <c r="F21" s="25"/>
      <c r="G21" s="4" t="s">
        <v>45</v>
      </c>
      <c r="H21" s="25"/>
      <c r="I21" s="4" t="s">
        <v>46</v>
      </c>
      <c r="J21" s="25"/>
      <c r="K21" s="4" t="s">
        <v>49</v>
      </c>
      <c r="L21" s="25"/>
      <c r="M21" s="4" t="s">
        <v>47</v>
      </c>
    </row>
    <row r="22" spans="1:13" ht="22.5" customHeight="1" x14ac:dyDescent="0.25">
      <c r="A22" s="4" t="s">
        <v>42</v>
      </c>
      <c r="B22" s="24"/>
      <c r="C22" s="18" t="s">
        <v>44</v>
      </c>
      <c r="D22" s="25"/>
      <c r="E22" s="4" t="s">
        <v>48</v>
      </c>
      <c r="F22" s="25"/>
      <c r="G22" s="4" t="s">
        <v>45</v>
      </c>
      <c r="H22" s="25"/>
      <c r="I22" s="4" t="s">
        <v>46</v>
      </c>
      <c r="J22" s="25"/>
      <c r="K22" s="4" t="s">
        <v>49</v>
      </c>
      <c r="L22" s="25"/>
      <c r="M22" s="4" t="s">
        <v>47</v>
      </c>
    </row>
    <row r="23" spans="1:13" ht="22.5" customHeight="1" x14ac:dyDescent="0.25">
      <c r="A23" s="4" t="s">
        <v>42</v>
      </c>
      <c r="B23" s="24"/>
      <c r="C23" s="18" t="s">
        <v>44</v>
      </c>
      <c r="D23" s="25"/>
      <c r="E23" s="4" t="s">
        <v>48</v>
      </c>
      <c r="F23" s="25"/>
      <c r="G23" s="4" t="s">
        <v>45</v>
      </c>
      <c r="H23" s="25"/>
      <c r="I23" s="4" t="s">
        <v>46</v>
      </c>
      <c r="J23" s="25"/>
      <c r="K23" s="4" t="s">
        <v>49</v>
      </c>
      <c r="L23" s="25"/>
      <c r="M23" s="4" t="s">
        <v>47</v>
      </c>
    </row>
    <row r="24" spans="1:13" ht="22.5" customHeight="1" x14ac:dyDescent="0.25">
      <c r="A24" s="4" t="s">
        <v>42</v>
      </c>
      <c r="B24" s="24"/>
      <c r="C24" s="18" t="s">
        <v>44</v>
      </c>
      <c r="D24" s="25"/>
      <c r="E24" s="4" t="s">
        <v>48</v>
      </c>
      <c r="F24" s="25"/>
      <c r="G24" s="4" t="s">
        <v>45</v>
      </c>
      <c r="H24" s="25"/>
      <c r="I24" s="4" t="s">
        <v>46</v>
      </c>
      <c r="J24" s="25"/>
      <c r="K24" s="4" t="s">
        <v>49</v>
      </c>
      <c r="L24" s="25"/>
      <c r="M24" s="4" t="s">
        <v>47</v>
      </c>
    </row>
    <row r="25" spans="1:13" ht="22.5" customHeight="1" x14ac:dyDescent="0.25">
      <c r="A25" s="4" t="s">
        <v>42</v>
      </c>
      <c r="B25" s="24"/>
      <c r="C25" s="18" t="s">
        <v>44</v>
      </c>
      <c r="D25" s="25"/>
      <c r="E25" s="4" t="s">
        <v>48</v>
      </c>
      <c r="F25" s="25"/>
      <c r="G25" s="4" t="s">
        <v>45</v>
      </c>
      <c r="H25" s="25"/>
      <c r="I25" s="4" t="s">
        <v>46</v>
      </c>
      <c r="J25" s="25"/>
      <c r="K25" s="4" t="s">
        <v>49</v>
      </c>
      <c r="L25" s="25"/>
      <c r="M25" s="4" t="s">
        <v>47</v>
      </c>
    </row>
    <row r="26" spans="1:13" ht="22.5" customHeight="1" x14ac:dyDescent="0.25">
      <c r="A26" s="4" t="s">
        <v>42</v>
      </c>
      <c r="B26" s="24"/>
      <c r="C26" s="18" t="s">
        <v>44</v>
      </c>
      <c r="D26" s="25"/>
      <c r="E26" s="4" t="s">
        <v>48</v>
      </c>
      <c r="F26" s="25"/>
      <c r="G26" s="4" t="s">
        <v>45</v>
      </c>
      <c r="H26" s="25"/>
      <c r="I26" s="4" t="s">
        <v>46</v>
      </c>
      <c r="J26" s="25"/>
      <c r="K26" s="4" t="s">
        <v>49</v>
      </c>
      <c r="L26" s="25"/>
      <c r="M26" s="4" t="s">
        <v>47</v>
      </c>
    </row>
  </sheetData>
  <pageMargins left="0.4" right="0.4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90" zoomScaleNormal="100" zoomScaleSheetLayoutView="90" workbookViewId="0">
      <selection activeCell="G20" sqref="G20"/>
    </sheetView>
  </sheetViews>
  <sheetFormatPr defaultRowHeight="15" x14ac:dyDescent="0.25"/>
  <cols>
    <col min="1" max="1" width="9.5703125" style="31" customWidth="1"/>
    <col min="2" max="3" width="9.140625" style="31"/>
    <col min="4" max="5" width="11.140625" style="31" customWidth="1"/>
    <col min="6" max="16384" width="9.140625" style="31"/>
  </cols>
  <sheetData>
    <row r="1" spans="1:11" ht="18" x14ac:dyDescent="0.25">
      <c r="A1" s="33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5"/>
      <c r="B2" s="35"/>
      <c r="C2" s="35" t="s">
        <v>26</v>
      </c>
      <c r="D2" s="35"/>
      <c r="E2" s="35"/>
      <c r="F2" s="35" t="s">
        <v>32</v>
      </c>
      <c r="G2" s="35" t="s">
        <v>32</v>
      </c>
      <c r="H2" s="35" t="s">
        <v>32</v>
      </c>
      <c r="I2" s="35" t="s">
        <v>32</v>
      </c>
      <c r="J2" s="35" t="s">
        <v>32</v>
      </c>
      <c r="K2" s="35" t="s">
        <v>32</v>
      </c>
    </row>
    <row r="3" spans="1:11" ht="17.25" x14ac:dyDescent="0.25">
      <c r="A3" s="35"/>
      <c r="B3" s="35" t="s">
        <v>30</v>
      </c>
      <c r="C3" s="35" t="s">
        <v>27</v>
      </c>
      <c r="D3" s="35" t="s">
        <v>51</v>
      </c>
      <c r="E3" s="35" t="s">
        <v>51</v>
      </c>
      <c r="F3" s="36" t="s">
        <v>36</v>
      </c>
      <c r="G3" s="36" t="s">
        <v>35</v>
      </c>
      <c r="H3" s="36" t="s">
        <v>33</v>
      </c>
      <c r="I3" s="36" t="s">
        <v>34</v>
      </c>
      <c r="J3" s="36" t="s">
        <v>37</v>
      </c>
      <c r="K3" s="36" t="s">
        <v>38</v>
      </c>
    </row>
    <row r="4" spans="1:11" ht="17.25" x14ac:dyDescent="0.25">
      <c r="A4" s="32" t="s">
        <v>28</v>
      </c>
      <c r="B4" s="37" t="s">
        <v>31</v>
      </c>
      <c r="C4" s="37" t="s">
        <v>52</v>
      </c>
      <c r="D4" s="37" t="s">
        <v>53</v>
      </c>
      <c r="E4" s="37" t="s">
        <v>29</v>
      </c>
      <c r="F4" s="38" t="s">
        <v>41</v>
      </c>
      <c r="G4" s="38" t="s">
        <v>41</v>
      </c>
      <c r="H4" s="38" t="s">
        <v>41</v>
      </c>
      <c r="I4" s="38" t="s">
        <v>41</v>
      </c>
      <c r="J4" s="38" t="s">
        <v>41</v>
      </c>
      <c r="K4" s="38" t="s">
        <v>41</v>
      </c>
    </row>
    <row r="5" spans="1:11" x14ac:dyDescent="0.25">
      <c r="A5" s="56">
        <v>48</v>
      </c>
      <c r="B5" s="57">
        <f t="shared" ref="B5:B13" si="0">A5/2</f>
        <v>24</v>
      </c>
      <c r="C5" s="57">
        <f t="shared" ref="C5:C13" si="1">ROUNDDOWN((B5/3),0)</f>
        <v>8</v>
      </c>
      <c r="D5" s="58">
        <f t="shared" ref="D5:D13" si="2">$B5-$C5-1</f>
        <v>15</v>
      </c>
      <c r="E5" s="58">
        <f>$B5-$C5</f>
        <v>16</v>
      </c>
      <c r="F5" s="57">
        <f t="shared" ref="F5:F13" si="3">$E5+2</f>
        <v>18</v>
      </c>
      <c r="G5" s="57">
        <f t="shared" ref="G5:G13" si="4">$E5+4</f>
        <v>20</v>
      </c>
      <c r="H5" s="57">
        <f t="shared" ref="H5:H13" si="5">$E5+6</f>
        <v>22</v>
      </c>
      <c r="I5" s="57">
        <f t="shared" ref="I5:I13" si="6">$E5+8</f>
        <v>24</v>
      </c>
      <c r="J5" s="57">
        <f t="shared" ref="J5:J13" si="7">$E5+10</f>
        <v>26</v>
      </c>
      <c r="K5" s="57">
        <f t="shared" ref="K5:K13" si="8">$E5+12</f>
        <v>28</v>
      </c>
    </row>
    <row r="6" spans="1:11" x14ac:dyDescent="0.25">
      <c r="A6" s="48">
        <v>54</v>
      </c>
      <c r="B6" s="54">
        <f t="shared" si="0"/>
        <v>27</v>
      </c>
      <c r="C6" s="54">
        <f t="shared" si="1"/>
        <v>9</v>
      </c>
      <c r="D6" s="55">
        <f t="shared" si="2"/>
        <v>17</v>
      </c>
      <c r="E6" s="55">
        <f>$B6-$C6</f>
        <v>18</v>
      </c>
      <c r="F6" s="54">
        <f t="shared" si="3"/>
        <v>20</v>
      </c>
      <c r="G6" s="54">
        <f t="shared" si="4"/>
        <v>22</v>
      </c>
      <c r="H6" s="54">
        <f t="shared" si="5"/>
        <v>24</v>
      </c>
      <c r="I6" s="54">
        <f t="shared" si="6"/>
        <v>26</v>
      </c>
      <c r="J6" s="54">
        <f t="shared" si="7"/>
        <v>28</v>
      </c>
      <c r="K6" s="54">
        <f t="shared" si="8"/>
        <v>30</v>
      </c>
    </row>
    <row r="7" spans="1:11" x14ac:dyDescent="0.25">
      <c r="A7" s="51">
        <v>60</v>
      </c>
      <c r="B7" s="52">
        <f t="shared" si="0"/>
        <v>30</v>
      </c>
      <c r="C7" s="52">
        <f t="shared" si="1"/>
        <v>10</v>
      </c>
      <c r="D7" s="53">
        <f t="shared" si="2"/>
        <v>19</v>
      </c>
      <c r="E7" s="53">
        <f>$B7-$C7</f>
        <v>20</v>
      </c>
      <c r="F7" s="52">
        <f t="shared" si="3"/>
        <v>22</v>
      </c>
      <c r="G7" s="52">
        <f t="shared" si="4"/>
        <v>24</v>
      </c>
      <c r="H7" s="52">
        <f t="shared" si="5"/>
        <v>26</v>
      </c>
      <c r="I7" s="52">
        <f t="shared" si="6"/>
        <v>28</v>
      </c>
      <c r="J7" s="52">
        <f t="shared" si="7"/>
        <v>30</v>
      </c>
      <c r="K7" s="52">
        <f t="shared" si="8"/>
        <v>32</v>
      </c>
    </row>
    <row r="8" spans="1:11" x14ac:dyDescent="0.25">
      <c r="A8" s="48">
        <v>64</v>
      </c>
      <c r="B8" s="54">
        <f t="shared" si="0"/>
        <v>32</v>
      </c>
      <c r="C8" s="54">
        <f t="shared" si="1"/>
        <v>10</v>
      </c>
      <c r="D8" s="55">
        <f t="shared" si="2"/>
        <v>21</v>
      </c>
      <c r="E8" s="55">
        <f>$B8-$C8</f>
        <v>22</v>
      </c>
      <c r="F8" s="54">
        <f t="shared" si="3"/>
        <v>24</v>
      </c>
      <c r="G8" s="54">
        <f t="shared" si="4"/>
        <v>26</v>
      </c>
      <c r="H8" s="54">
        <f t="shared" si="5"/>
        <v>28</v>
      </c>
      <c r="I8" s="54">
        <f t="shared" si="6"/>
        <v>30</v>
      </c>
      <c r="J8" s="54">
        <f t="shared" si="7"/>
        <v>32</v>
      </c>
      <c r="K8" s="54">
        <f t="shared" si="8"/>
        <v>34</v>
      </c>
    </row>
    <row r="9" spans="1:11" x14ac:dyDescent="0.25">
      <c r="A9" s="51">
        <v>72</v>
      </c>
      <c r="B9" s="52">
        <f t="shared" si="0"/>
        <v>36</v>
      </c>
      <c r="C9" s="52">
        <f t="shared" si="1"/>
        <v>12</v>
      </c>
      <c r="D9" s="53">
        <f t="shared" si="2"/>
        <v>23</v>
      </c>
      <c r="E9" s="53">
        <f>$B9-$C9</f>
        <v>24</v>
      </c>
      <c r="F9" s="52">
        <f t="shared" si="3"/>
        <v>26</v>
      </c>
      <c r="G9" s="52">
        <f t="shared" si="4"/>
        <v>28</v>
      </c>
      <c r="H9" s="52">
        <f t="shared" si="5"/>
        <v>30</v>
      </c>
      <c r="I9" s="52">
        <f t="shared" si="6"/>
        <v>32</v>
      </c>
      <c r="J9" s="52">
        <f t="shared" si="7"/>
        <v>34</v>
      </c>
      <c r="K9" s="52">
        <f t="shared" si="8"/>
        <v>36</v>
      </c>
    </row>
    <row r="10" spans="1:11" x14ac:dyDescent="0.25">
      <c r="A10" s="48">
        <v>80</v>
      </c>
      <c r="B10" s="54">
        <f t="shared" si="0"/>
        <v>40</v>
      </c>
      <c r="C10" s="54">
        <f t="shared" si="1"/>
        <v>13</v>
      </c>
      <c r="D10" s="55">
        <f t="shared" si="2"/>
        <v>26</v>
      </c>
      <c r="E10" s="55">
        <f>$B10-$C10</f>
        <v>27</v>
      </c>
      <c r="F10" s="54">
        <f t="shared" si="3"/>
        <v>29</v>
      </c>
      <c r="G10" s="54">
        <f t="shared" si="4"/>
        <v>31</v>
      </c>
      <c r="H10" s="54">
        <f t="shared" si="5"/>
        <v>33</v>
      </c>
      <c r="I10" s="54">
        <f t="shared" si="6"/>
        <v>35</v>
      </c>
      <c r="J10" s="54">
        <f t="shared" si="7"/>
        <v>37</v>
      </c>
      <c r="K10" s="54">
        <f t="shared" si="8"/>
        <v>39</v>
      </c>
    </row>
    <row r="11" spans="1:11" x14ac:dyDescent="0.25">
      <c r="A11" s="51">
        <v>84</v>
      </c>
      <c r="B11" s="52">
        <f t="shared" si="0"/>
        <v>42</v>
      </c>
      <c r="C11" s="52">
        <f t="shared" si="1"/>
        <v>14</v>
      </c>
      <c r="D11" s="53">
        <f t="shared" si="2"/>
        <v>27</v>
      </c>
      <c r="E11" s="53">
        <f>$B11-$C11</f>
        <v>28</v>
      </c>
      <c r="F11" s="52">
        <f t="shared" si="3"/>
        <v>30</v>
      </c>
      <c r="G11" s="52">
        <f t="shared" si="4"/>
        <v>32</v>
      </c>
      <c r="H11" s="52">
        <f t="shared" si="5"/>
        <v>34</v>
      </c>
      <c r="I11" s="52">
        <f t="shared" si="6"/>
        <v>36</v>
      </c>
      <c r="J11" s="52">
        <f t="shared" si="7"/>
        <v>38</v>
      </c>
      <c r="K11" s="52">
        <f t="shared" si="8"/>
        <v>40</v>
      </c>
    </row>
    <row r="12" spans="1:11" x14ac:dyDescent="0.25">
      <c r="A12" s="48">
        <v>96</v>
      </c>
      <c r="B12" s="54">
        <f t="shared" si="0"/>
        <v>48</v>
      </c>
      <c r="C12" s="54">
        <f t="shared" si="1"/>
        <v>16</v>
      </c>
      <c r="D12" s="55">
        <f t="shared" si="2"/>
        <v>31</v>
      </c>
      <c r="E12" s="55">
        <f>$B12-$C12</f>
        <v>32</v>
      </c>
      <c r="F12" s="54">
        <f t="shared" si="3"/>
        <v>34</v>
      </c>
      <c r="G12" s="54">
        <f t="shared" si="4"/>
        <v>36</v>
      </c>
      <c r="H12" s="54">
        <f t="shared" si="5"/>
        <v>38</v>
      </c>
      <c r="I12" s="54">
        <f t="shared" si="6"/>
        <v>40</v>
      </c>
      <c r="J12" s="54">
        <f t="shared" si="7"/>
        <v>42</v>
      </c>
      <c r="K12" s="54">
        <f t="shared" si="8"/>
        <v>44</v>
      </c>
    </row>
    <row r="13" spans="1:11" x14ac:dyDescent="0.25">
      <c r="A13" s="45">
        <v>100</v>
      </c>
      <c r="B13" s="46">
        <f t="shared" si="0"/>
        <v>50</v>
      </c>
      <c r="C13" s="46">
        <f t="shared" si="1"/>
        <v>16</v>
      </c>
      <c r="D13" s="47">
        <f t="shared" si="2"/>
        <v>33</v>
      </c>
      <c r="E13" s="47">
        <f>$B13-$C13</f>
        <v>34</v>
      </c>
      <c r="F13" s="46">
        <f t="shared" si="3"/>
        <v>36</v>
      </c>
      <c r="G13" s="46">
        <f t="shared" si="4"/>
        <v>38</v>
      </c>
      <c r="H13" s="46">
        <f t="shared" si="5"/>
        <v>40</v>
      </c>
      <c r="I13" s="46">
        <f t="shared" si="6"/>
        <v>42</v>
      </c>
      <c r="J13" s="46">
        <f t="shared" si="7"/>
        <v>44</v>
      </c>
      <c r="K13" s="46">
        <f t="shared" si="8"/>
        <v>46</v>
      </c>
    </row>
    <row r="14" spans="1:11" x14ac:dyDescent="0.25">
      <c r="A14" s="39" t="s">
        <v>65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5.75" customHeight="1" x14ac:dyDescent="0.25">
      <c r="A16" s="39" t="s">
        <v>68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7.25" customHeight="1" x14ac:dyDescent="0.25">
      <c r="A18" s="40" t="s">
        <v>66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8.25" customHeight="1" x14ac:dyDescent="0.25">
      <c r="A19" s="42"/>
    </row>
    <row r="20" spans="1:11" ht="18" x14ac:dyDescent="0.25">
      <c r="A20" s="33" t="s">
        <v>55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7.25" x14ac:dyDescent="0.25">
      <c r="D21" s="44" t="s">
        <v>50</v>
      </c>
      <c r="E21" s="44"/>
      <c r="F21" s="44"/>
      <c r="G21" s="44"/>
      <c r="H21" s="44"/>
      <c r="I21" s="44"/>
      <c r="J21" s="44"/>
      <c r="K21" s="44"/>
    </row>
    <row r="22" spans="1:11" x14ac:dyDescent="0.25">
      <c r="A22" s="49"/>
      <c r="B22" s="49"/>
      <c r="C22" s="49" t="s">
        <v>26</v>
      </c>
      <c r="D22" s="49"/>
      <c r="E22" s="49"/>
      <c r="F22" s="49" t="s">
        <v>32</v>
      </c>
      <c r="G22" s="49" t="s">
        <v>32</v>
      </c>
      <c r="H22" s="49" t="s">
        <v>32</v>
      </c>
      <c r="I22" s="49" t="s">
        <v>32</v>
      </c>
      <c r="J22" s="49" t="s">
        <v>32</v>
      </c>
      <c r="K22" s="49" t="s">
        <v>32</v>
      </c>
    </row>
    <row r="23" spans="1:11" ht="17.25" x14ac:dyDescent="0.25">
      <c r="A23" s="49"/>
      <c r="B23" s="49" t="s">
        <v>30</v>
      </c>
      <c r="C23" s="49" t="s">
        <v>27</v>
      </c>
      <c r="D23" s="49" t="s">
        <v>51</v>
      </c>
      <c r="E23" s="49" t="s">
        <v>51</v>
      </c>
      <c r="F23" s="36" t="s">
        <v>36</v>
      </c>
      <c r="G23" s="36" t="s">
        <v>35</v>
      </c>
      <c r="H23" s="36" t="s">
        <v>33</v>
      </c>
      <c r="I23" s="36" t="s">
        <v>34</v>
      </c>
      <c r="J23" s="36" t="s">
        <v>37</v>
      </c>
      <c r="K23" s="36" t="s">
        <v>38</v>
      </c>
    </row>
    <row r="24" spans="1:11" ht="17.25" x14ac:dyDescent="0.25">
      <c r="A24" s="32" t="s">
        <v>28</v>
      </c>
      <c r="B24" s="37" t="s">
        <v>31</v>
      </c>
      <c r="C24" s="37" t="s">
        <v>39</v>
      </c>
      <c r="D24" s="37" t="s">
        <v>53</v>
      </c>
      <c r="E24" s="37" t="s">
        <v>40</v>
      </c>
      <c r="F24" s="38" t="s">
        <v>41</v>
      </c>
      <c r="G24" s="38" t="s">
        <v>41</v>
      </c>
      <c r="H24" s="38" t="s">
        <v>41</v>
      </c>
      <c r="I24" s="38" t="s">
        <v>41</v>
      </c>
      <c r="J24" s="38" t="s">
        <v>41</v>
      </c>
      <c r="K24" s="38" t="s">
        <v>41</v>
      </c>
    </row>
    <row r="25" spans="1:11" x14ac:dyDescent="0.25">
      <c r="A25" s="51">
        <v>48</v>
      </c>
      <c r="B25" s="52">
        <f t="shared" ref="B25:B33" si="9">A25/2</f>
        <v>24</v>
      </c>
      <c r="C25" s="52">
        <f t="shared" ref="C25:C33" si="10">ROUNDDOWN((B25/3),0)</f>
        <v>8</v>
      </c>
      <c r="D25" s="53">
        <f>$B25-$C25-5</f>
        <v>11</v>
      </c>
      <c r="E25" s="53">
        <f>$B25-$C25-4</f>
        <v>12</v>
      </c>
      <c r="F25" s="52">
        <f>$E25+2</f>
        <v>14</v>
      </c>
      <c r="G25" s="52">
        <f>$E25+4</f>
        <v>16</v>
      </c>
      <c r="H25" s="52">
        <f>$E25+6</f>
        <v>18</v>
      </c>
      <c r="I25" s="52">
        <f>$E25+8</f>
        <v>20</v>
      </c>
      <c r="J25" s="52">
        <f>$E25+10</f>
        <v>22</v>
      </c>
      <c r="K25" s="52">
        <f>$E25+12</f>
        <v>24</v>
      </c>
    </row>
    <row r="26" spans="1:11" x14ac:dyDescent="0.25">
      <c r="A26" s="48">
        <v>54</v>
      </c>
      <c r="B26" s="54">
        <f t="shared" si="9"/>
        <v>27</v>
      </c>
      <c r="C26" s="54">
        <f t="shared" si="10"/>
        <v>9</v>
      </c>
      <c r="D26" s="55">
        <f>$B26-$C26-5</f>
        <v>13</v>
      </c>
      <c r="E26" s="55">
        <f>$B26-$C26-4</f>
        <v>14</v>
      </c>
      <c r="F26" s="54">
        <f>$E26+2</f>
        <v>16</v>
      </c>
      <c r="G26" s="54">
        <f>$E26+4</f>
        <v>18</v>
      </c>
      <c r="H26" s="54">
        <f>$E26+6</f>
        <v>20</v>
      </c>
      <c r="I26" s="54">
        <f>$E26+8</f>
        <v>22</v>
      </c>
      <c r="J26" s="54">
        <f>$E26+10</f>
        <v>24</v>
      </c>
      <c r="K26" s="54">
        <f>$E26+12</f>
        <v>26</v>
      </c>
    </row>
    <row r="27" spans="1:11" x14ac:dyDescent="0.25">
      <c r="A27" s="51">
        <v>60</v>
      </c>
      <c r="B27" s="52">
        <f t="shared" si="9"/>
        <v>30</v>
      </c>
      <c r="C27" s="52">
        <f t="shared" si="10"/>
        <v>10</v>
      </c>
      <c r="D27" s="53">
        <f>$B27-$C27-5</f>
        <v>15</v>
      </c>
      <c r="E27" s="53">
        <f>$B27-$C27-4</f>
        <v>16</v>
      </c>
      <c r="F27" s="52">
        <f>$E27+2</f>
        <v>18</v>
      </c>
      <c r="G27" s="52">
        <f>$E27+4</f>
        <v>20</v>
      </c>
      <c r="H27" s="52">
        <f>$E27+6</f>
        <v>22</v>
      </c>
      <c r="I27" s="52">
        <f>$E27+8</f>
        <v>24</v>
      </c>
      <c r="J27" s="52">
        <f>$E27+10</f>
        <v>26</v>
      </c>
      <c r="K27" s="52">
        <f>$E27+12</f>
        <v>28</v>
      </c>
    </row>
    <row r="28" spans="1:11" x14ac:dyDescent="0.25">
      <c r="A28" s="48">
        <v>64</v>
      </c>
      <c r="B28" s="54">
        <f t="shared" si="9"/>
        <v>32</v>
      </c>
      <c r="C28" s="54">
        <f t="shared" si="10"/>
        <v>10</v>
      </c>
      <c r="D28" s="55">
        <f>$B28-$C28-5</f>
        <v>17</v>
      </c>
      <c r="E28" s="55">
        <f>$B28-$C28-4</f>
        <v>18</v>
      </c>
      <c r="F28" s="54">
        <f>$E28+2</f>
        <v>20</v>
      </c>
      <c r="G28" s="54">
        <f>$E28+4</f>
        <v>22</v>
      </c>
      <c r="H28" s="54">
        <f>$E28+6</f>
        <v>24</v>
      </c>
      <c r="I28" s="54">
        <f>$E28+8</f>
        <v>26</v>
      </c>
      <c r="J28" s="54">
        <f>$E28+10</f>
        <v>28</v>
      </c>
      <c r="K28" s="54">
        <f>$E28+12</f>
        <v>30</v>
      </c>
    </row>
    <row r="29" spans="1:11" x14ac:dyDescent="0.25">
      <c r="A29" s="51">
        <v>72</v>
      </c>
      <c r="B29" s="52">
        <f t="shared" si="9"/>
        <v>36</v>
      </c>
      <c r="C29" s="52">
        <f t="shared" si="10"/>
        <v>12</v>
      </c>
      <c r="D29" s="53">
        <f>$B29-$C29-5</f>
        <v>19</v>
      </c>
      <c r="E29" s="53">
        <f>$B29-$C29-4</f>
        <v>20</v>
      </c>
      <c r="F29" s="52">
        <f>$E29+2</f>
        <v>22</v>
      </c>
      <c r="G29" s="52">
        <f>$E29+4</f>
        <v>24</v>
      </c>
      <c r="H29" s="52">
        <f>$E29+6</f>
        <v>26</v>
      </c>
      <c r="I29" s="52">
        <f>$E29+8</f>
        <v>28</v>
      </c>
      <c r="J29" s="52">
        <f>$E29+10</f>
        <v>30</v>
      </c>
      <c r="K29" s="52">
        <f>$E29+12</f>
        <v>32</v>
      </c>
    </row>
    <row r="30" spans="1:11" x14ac:dyDescent="0.25">
      <c r="A30" s="48">
        <v>80</v>
      </c>
      <c r="B30" s="54">
        <f t="shared" si="9"/>
        <v>40</v>
      </c>
      <c r="C30" s="54">
        <f t="shared" si="10"/>
        <v>13</v>
      </c>
      <c r="D30" s="55">
        <f>$B30-$C30-5</f>
        <v>22</v>
      </c>
      <c r="E30" s="55">
        <f>$B30-$C30-4</f>
        <v>23</v>
      </c>
      <c r="F30" s="54">
        <f>$E30+2</f>
        <v>25</v>
      </c>
      <c r="G30" s="54">
        <f>$E30+4</f>
        <v>27</v>
      </c>
      <c r="H30" s="54">
        <f>$E30+6</f>
        <v>29</v>
      </c>
      <c r="I30" s="54">
        <f>$E30+8</f>
        <v>31</v>
      </c>
      <c r="J30" s="54">
        <f>$E30+10</f>
        <v>33</v>
      </c>
      <c r="K30" s="54">
        <f>$E30+12</f>
        <v>35</v>
      </c>
    </row>
    <row r="31" spans="1:11" x14ac:dyDescent="0.25">
      <c r="A31" s="51">
        <v>84</v>
      </c>
      <c r="B31" s="52">
        <f t="shared" si="9"/>
        <v>42</v>
      </c>
      <c r="C31" s="52">
        <f t="shared" si="10"/>
        <v>14</v>
      </c>
      <c r="D31" s="53">
        <f>$B31-$C31-5</f>
        <v>23</v>
      </c>
      <c r="E31" s="53">
        <f>$B31-$C31-4</f>
        <v>24</v>
      </c>
      <c r="F31" s="52">
        <f>$E31+2</f>
        <v>26</v>
      </c>
      <c r="G31" s="52">
        <f>$E31+4</f>
        <v>28</v>
      </c>
      <c r="H31" s="52">
        <f>$E31+6</f>
        <v>30</v>
      </c>
      <c r="I31" s="52">
        <f>$E31+8</f>
        <v>32</v>
      </c>
      <c r="J31" s="52">
        <f>$E31+10</f>
        <v>34</v>
      </c>
      <c r="K31" s="52">
        <f>$E31+12</f>
        <v>36</v>
      </c>
    </row>
    <row r="32" spans="1:11" x14ac:dyDescent="0.25">
      <c r="A32" s="48">
        <v>96</v>
      </c>
      <c r="B32" s="54">
        <f t="shared" si="9"/>
        <v>48</v>
      </c>
      <c r="C32" s="54">
        <f t="shared" si="10"/>
        <v>16</v>
      </c>
      <c r="D32" s="55">
        <f>$B32-$C32-5</f>
        <v>27</v>
      </c>
      <c r="E32" s="55">
        <f>$B32-$C32-4</f>
        <v>28</v>
      </c>
      <c r="F32" s="54">
        <f>$E32+2</f>
        <v>30</v>
      </c>
      <c r="G32" s="54">
        <f>$E32+4</f>
        <v>32</v>
      </c>
      <c r="H32" s="54">
        <f>$E32+6</f>
        <v>34</v>
      </c>
      <c r="I32" s="54">
        <f>$E32+8</f>
        <v>36</v>
      </c>
      <c r="J32" s="54">
        <f>$E32+10</f>
        <v>38</v>
      </c>
      <c r="K32" s="54">
        <f>$E32+12</f>
        <v>40</v>
      </c>
    </row>
    <row r="33" spans="1:11" x14ac:dyDescent="0.25">
      <c r="A33" s="45">
        <v>100</v>
      </c>
      <c r="B33" s="46">
        <f t="shared" si="9"/>
        <v>50</v>
      </c>
      <c r="C33" s="46">
        <f t="shared" si="10"/>
        <v>16</v>
      </c>
      <c r="D33" s="47">
        <f>$B33-$C33-5</f>
        <v>29</v>
      </c>
      <c r="E33" s="47">
        <f>$B33-$C33-4</f>
        <v>30</v>
      </c>
      <c r="F33" s="46">
        <f>$E33+2</f>
        <v>32</v>
      </c>
      <c r="G33" s="46">
        <f>$E33+4</f>
        <v>34</v>
      </c>
      <c r="H33" s="46">
        <f>$E33+6</f>
        <v>36</v>
      </c>
      <c r="I33" s="46">
        <f>$E33+8</f>
        <v>38</v>
      </c>
      <c r="J33" s="46">
        <f>$E33+10</f>
        <v>40</v>
      </c>
      <c r="K33" s="46">
        <f>$E33+12</f>
        <v>42</v>
      </c>
    </row>
    <row r="34" spans="1:11" ht="15" customHeight="1" x14ac:dyDescent="0.25">
      <c r="A34" s="50" t="s">
        <v>65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7.25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5.75" customHeight="1" x14ac:dyDescent="0.25">
      <c r="A36" s="39" t="s">
        <v>68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17.25" customHeight="1" x14ac:dyDescent="0.25">
      <c r="A38" s="40" t="s">
        <v>66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7.25" customHeight="1" x14ac:dyDescent="0.25">
      <c r="A39" s="39" t="s">
        <v>67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mergeCells count="6">
    <mergeCell ref="A14:K15"/>
    <mergeCell ref="D21:K21"/>
    <mergeCell ref="A34:K35"/>
    <mergeCell ref="A16:K17"/>
    <mergeCell ref="A36:K37"/>
    <mergeCell ref="A39:K42"/>
  </mergeCells>
  <printOptions verticalCentered="1"/>
  <pageMargins left="0.7" right="0.7" top="0.1" bottom="0.1" header="0.2" footer="0.2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worksheet</vt:lpstr>
      <vt:lpstr>heel row totals</vt:lpstr>
      <vt:lpstr>'heel row totals'!Print_Area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cp:lastPrinted>2018-08-29T23:12:03Z</cp:lastPrinted>
  <dcterms:created xsi:type="dcterms:W3CDTF">2018-08-23T16:25:07Z</dcterms:created>
  <dcterms:modified xsi:type="dcterms:W3CDTF">2018-08-29T23:12:21Z</dcterms:modified>
</cp:coreProperties>
</file>